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ya.shchetinina\Desktop\ЗАЯВКИ\Заявки 2025\Липецк\4 Липецк Ремонт Кровли\"/>
    </mc:Choice>
  </mc:AlternateContent>
  <bookViews>
    <workbookView xWindow="0" yWindow="0" windowWidth="17130" windowHeight="11505"/>
  </bookViews>
  <sheets>
    <sheet name="секц.2" sheetId="2" r:id="rId1"/>
  </sheets>
  <definedNames>
    <definedName name="_xlnm.Print_Area" localSheetId="0">секц.2!$A$1:$E$350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2" l="1"/>
  <c r="D104" i="2"/>
  <c r="D90" i="2"/>
  <c r="D88" i="2"/>
  <c r="D86" i="2"/>
  <c r="D84" i="2"/>
  <c r="D82" i="2"/>
  <c r="D79" i="2" l="1"/>
  <c r="D67" i="2"/>
  <c r="D69" i="2"/>
  <c r="D65" i="2"/>
  <c r="D63" i="2"/>
  <c r="D61" i="2"/>
  <c r="D59" i="2"/>
  <c r="D49" i="2" l="1"/>
  <c r="D47" i="2"/>
  <c r="D45" i="2"/>
  <c r="D43" i="2"/>
  <c r="D39" i="2"/>
  <c r="D36" i="2"/>
  <c r="D33" i="2"/>
  <c r="D31" i="2"/>
  <c r="D29" i="2"/>
  <c r="D27" i="2"/>
  <c r="D25" i="2"/>
  <c r="D23" i="2"/>
  <c r="D21" i="2"/>
  <c r="D13" i="2" l="1"/>
  <c r="D11" i="2"/>
  <c r="D9" i="2"/>
</calcChain>
</file>

<file path=xl/sharedStrings.xml><?xml version="1.0" encoding="utf-8"?>
<sst xmlns="http://schemas.openxmlformats.org/spreadsheetml/2006/main" count="303" uniqueCount="119">
  <si>
    <t>№ п/п</t>
  </si>
  <si>
    <t>Наименование работ</t>
  </si>
  <si>
    <t>Ед.изм.</t>
  </si>
  <si>
    <t>Кол-во</t>
  </si>
  <si>
    <t>м2</t>
  </si>
  <si>
    <t>2</t>
  </si>
  <si>
    <t>Дополнительный слой -Бикрост ТПП наплавляемый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</si>
  <si>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90мм</t>
  </si>
  <si>
    <t>м3</t>
  </si>
  <si>
    <t>Сетка 4Сп 100х100 мм</t>
  </si>
  <si>
    <t>Цементно-песчаный раствор М150  - 80мм</t>
  </si>
  <si>
    <t>Праймер битумный ТЕХНОНИКОЛЬ №01</t>
  </si>
  <si>
    <t>л</t>
  </si>
  <si>
    <t>Нижний слой водоизоляционного ковра - Техноэласт  ЭПП (1 слой)</t>
  </si>
  <si>
    <t>Верхний слой водообразующего ковра - Техноэласт ЭКП (1 слой)</t>
  </si>
  <si>
    <t>Слой усиление - Техноэласт ЭПП</t>
  </si>
  <si>
    <t>Дополнительный слой водоизоляционного ковра на верт.поверхности - Техноэласт ЭПП</t>
  </si>
  <si>
    <t>Дополнительный слой водоизоляционного ковра на верт.поверхности - Техноэласт ЭКП</t>
  </si>
  <si>
    <t>Переходной бортик из цементно-песчаного раствора  150х150мм</t>
  </si>
  <si>
    <t>м.п.</t>
  </si>
  <si>
    <t>Кровельный аэратор ТехноНИКОЛЬ 160х460мм</t>
  </si>
  <si>
    <t>шт</t>
  </si>
  <si>
    <t xml:space="preserve">Штукатурный слой из цементно-песчаного раствора М150 </t>
  </si>
  <si>
    <t>Сетка 5ВР -1 100х100мм</t>
  </si>
  <si>
    <t>Парапетная воронка ULTRA 110 ТехноНИКОЛЬ</t>
  </si>
  <si>
    <t xml:space="preserve">Уклон из цементно-песчаного раствора </t>
  </si>
  <si>
    <t>1</t>
  </si>
  <si>
    <t>3</t>
  </si>
  <si>
    <t>4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</si>
  <si>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210мм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</si>
  <si>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</si>
  <si>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</si>
  <si>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</si>
  <si>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</si>
  <si>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</si>
  <si>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</si>
  <si>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</si>
  <si>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</si>
  <si>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</si>
  <si>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</si>
  <si>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м.п</t>
  </si>
  <si>
    <t>15</t>
  </si>
  <si>
    <t>16</t>
  </si>
  <si>
    <t>17</t>
  </si>
  <si>
    <t>18</t>
  </si>
  <si>
    <t>19</t>
  </si>
  <si>
    <t>Отлив из оцинкованной стали</t>
  </si>
  <si>
    <t>20</t>
  </si>
  <si>
    <t>Цокольный профиль 120х2500</t>
  </si>
  <si>
    <t>21</t>
  </si>
  <si>
    <t>Уклон из цементно-песчаного раствора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</si>
  <si>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</si>
  <si>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</si>
  <si>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</si>
  <si>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</si>
  <si>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</si>
  <si>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</si>
  <si>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</si>
  <si>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</si>
  <si>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</si>
  <si>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ВЕДОМОСТЬ ОБЪЕМОВ РАБОТ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</si>
  <si>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</t>
  </si>
  <si>
    <t>Примечане</t>
  </si>
  <si>
    <t>секция 2</t>
  </si>
  <si>
    <t>Приложение №2</t>
  </si>
  <si>
    <t>Руководитель ПТО</t>
  </si>
  <si>
    <t>А.В. Окороков</t>
  </si>
  <si>
    <t>ООО «ОДСК-Строй Липецк»</t>
  </si>
  <si>
    <t>Ведущий инженер ПТО</t>
  </si>
  <si>
    <t>Н.И. Лысенко</t>
  </si>
  <si>
    <t>Тип 1 (проект 03-2023-АР-2 листы 59, 7, 71, 72)</t>
  </si>
  <si>
    <r>
      <t xml:space="preserve">Водосточные воронки (ВВ) </t>
    </r>
    <r>
      <rPr>
        <b/>
        <sz val="11"/>
        <color theme="1"/>
        <rFont val="Times New Roman"/>
        <family val="1"/>
        <charset val="204"/>
      </rPr>
      <t>(проект 03-2023-АР-2 л.73)</t>
    </r>
  </si>
  <si>
    <r>
      <t xml:space="preserve">Водорассекающая  решетка (ВР-1) </t>
    </r>
    <r>
      <rPr>
        <b/>
        <sz val="11"/>
        <color theme="1"/>
        <rFont val="Times New Roman"/>
        <family val="1"/>
        <charset val="204"/>
      </rPr>
      <t>(проект 03-2023-АР-2 л.73/1)</t>
    </r>
  </si>
  <si>
    <t>Теплоизоляция -пенополистирол ППС17 - 130 мм</t>
  </si>
  <si>
    <t>Утепление стен вентшахт минераловатными плитами ППЖ-100(Г1)-1000.600.120  толщ. 120 мм, с последущим оштукатуриванием</t>
  </si>
  <si>
    <t>Утепление стен парапетов плитами ППЖ-100(Г1)-1000.600.120 толщ.120мм, с последущим оштукатуриваем</t>
  </si>
  <si>
    <t>Устройство пароизоляции</t>
  </si>
  <si>
    <t>Теплоизоляция  толщ. 130 мм</t>
  </si>
  <si>
    <t>Пенополистирол ППС17 - 130 мм</t>
  </si>
  <si>
    <t>Поставка Подрядчика</t>
  </si>
  <si>
    <t xml:space="preserve">Бикрост ТПП </t>
  </si>
  <si>
    <t>Керамзитовый гравий (фракция 5-10мм),</t>
  </si>
  <si>
    <t xml:space="preserve"> инъекционным раствором по СП 82-101-98 1:0,45 (цементная вода) </t>
  </si>
  <si>
    <t>Устройство армированной цементной стяжки толщ.80мм</t>
  </si>
  <si>
    <t xml:space="preserve">Огрунтовка оснований праймером  </t>
  </si>
  <si>
    <t>ТЕХНОНИКОЛЬ №01</t>
  </si>
  <si>
    <t>Устройство нижнего слоя водоизоляционного ковра -  (1 слой)</t>
  </si>
  <si>
    <t>Техноэласт  ЭПП (1 слой)</t>
  </si>
  <si>
    <t>Устройство  слоя усиления</t>
  </si>
  <si>
    <t>Дополнительный слой водоизоляционного ковра на верт.поверхности</t>
  </si>
  <si>
    <t>Техноэласт ЭПП</t>
  </si>
  <si>
    <t xml:space="preserve">Дополнительный слой водоизоляционного ковра на верт.поверхности </t>
  </si>
  <si>
    <t>Техноэласт ЭКП</t>
  </si>
  <si>
    <t>Дополнительный слой водоизоляционного ковра на верт.поверхности (примыкание к аэраторам)</t>
  </si>
  <si>
    <t xml:space="preserve">Техноэласт ЭКП </t>
  </si>
  <si>
    <t>Переходной бортик из цементно-песчаного раствора  150х150мм (лист 86,87)</t>
  </si>
  <si>
    <t xml:space="preserve">Цементно-песчаный раствор  </t>
  </si>
  <si>
    <t xml:space="preserve">Цементно-песчаный раствор М150 </t>
  </si>
  <si>
    <t>Тип 2  (проект 03-2023-АР-2 листы 59, 61, 62, 65, 66, 70, 71, 72)</t>
  </si>
  <si>
    <t>Бикрост ТПП</t>
  </si>
  <si>
    <t>Плиты ППС17 - 130 мм</t>
  </si>
  <si>
    <t>Нижний слой водоизоляционного ковра -  (1 слой)</t>
  </si>
  <si>
    <t>Техноэласт  ЭПП</t>
  </si>
  <si>
    <t>Верхний слой водообразующего ковра - (1 слой)</t>
  </si>
  <si>
    <r>
      <t>Переходной бортик из цементно-песчаного раствора  150х150мм</t>
    </r>
    <r>
      <rPr>
        <b/>
        <sz val="11"/>
        <color theme="1"/>
        <rFont val="Times New Roman"/>
        <family val="1"/>
        <charset val="204"/>
      </rPr>
      <t xml:space="preserve"> (листы 86,87)</t>
    </r>
  </si>
  <si>
    <t>Штукатурный слой из цементно-песчаного раствора М150 по сетке</t>
  </si>
  <si>
    <r>
      <t>Отлив из оцинкованной стали (</t>
    </r>
    <r>
      <rPr>
        <b/>
        <sz val="11"/>
        <color theme="1"/>
        <rFont val="Times New Roman"/>
        <family val="1"/>
        <charset val="204"/>
      </rPr>
      <t>листы 86,87)</t>
    </r>
  </si>
  <si>
    <r>
      <t xml:space="preserve">Цокольный профиль 120х2500 </t>
    </r>
    <r>
      <rPr>
        <b/>
        <sz val="11"/>
        <color theme="1"/>
        <rFont val="Times New Roman"/>
        <family val="1"/>
        <charset val="204"/>
      </rPr>
      <t>(листы 86,87)</t>
    </r>
  </si>
  <si>
    <t>Слой усиления водоизоляционного ковра</t>
  </si>
  <si>
    <t>Вентшахты (листы - 59,60,61,62,63,64)</t>
  </si>
  <si>
    <t xml:space="preserve"> Утепление вентшахт (л.66)</t>
  </si>
  <si>
    <t>Утепление парапета (л.66)</t>
  </si>
  <si>
    <t xml:space="preserve">Плиты ППЖ-100(Г1)-1000.600.120  толщ. </t>
  </si>
  <si>
    <t>Монтажные работы  на кровле:</t>
  </si>
  <si>
    <t>1.1</t>
  </si>
  <si>
    <t>1.2</t>
  </si>
  <si>
    <t xml:space="preserve">на комплекс работ по устройству кровли, устройству деформационного шва между
 блок-секциями в уровне кровли , пожарных лестниц, ограждения кровли на объекте
</t>
  </si>
  <si>
    <t>Водосточные воронки</t>
  </si>
  <si>
    <t>Поставка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</si>
</sst>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0" fontId="2" fillId="0" borderId="0" xfId="0" applyFont="1" applyAlignment="1">
      <alignment wrapText="1"/>
    </xf>
    <xf numFmtId="0" fontId="0" fillId="2" borderId="0" xfId="0" applyFill="1"/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indent="15"/>
    </xf>
    <xf numFmtId="0" fontId="0" fillId="2" borderId="0" xfId="0" applyFill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6" fillId="2" borderId="1" xfId="0" applyFont="1" applyFill="1" applyBorder="1"/>
    <xf numFmtId="0" fontId="8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left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317</xdr:row>
      <xdr:rowOff>0</xdr:rowOff>
    </xdr:from>
    <xdr:to>
      <xdr:col>13</xdr:col>
      <xdr:colOff>142875</xdr:colOff>
      <xdr:row>328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79238475"/>
          <a:ext cx="50196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15</xdr:col>
      <xdr:colOff>28575</xdr:colOff>
      <xdr:row>349</xdr:row>
      <xdr:rowOff>95250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82476975"/>
          <a:ext cx="612457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"/>
  <sheetViews>
    <sheetView tabSelected="1" zoomScaleNormal="100" workbookViewId="0">
      <selection activeCell="C139" sqref="C139"/>
    </sheetView>
  </sheetViews>
  <sheetFormatPr defaultRowHeight="15" x14ac:dyDescent="0.25"/>
  <cols>
    <col min="1" max="1" width="8.42578125" customWidth="1"/>
    <col min="2" max="2" width="57.28515625" customWidth="1"/>
    <col min="3" max="3" width="12.85546875" customWidth="1"/>
    <col min="4" max="4" width="9.28515625" customWidth="1"/>
    <col min="5" max="5" width="20.85546875" customWidth="1"/>
  </cols>
  <sheetData>
    <row r="1" spans="1:5" x14ac:dyDescent="0.25">
      <c r="A1" s="1"/>
      <c r="B1" s="1"/>
      <c r="C1" s="1"/>
      <c r="D1" s="62" t="s">
        <v>64</v>
      </c>
      <c r="E1" s="63"/>
    </row>
    <row r="2" spans="1:5" x14ac:dyDescent="0.25">
      <c r="A2" s="1"/>
      <c r="B2" s="1"/>
      <c r="C2" s="1"/>
      <c r="D2" s="22"/>
      <c r="E2" s="19"/>
    </row>
    <row r="3" spans="1:5" ht="26.25" x14ac:dyDescent="0.4">
      <c r="A3" s="64" t="s">
        <v>60</v>
      </c>
      <c r="B3" s="65"/>
      <c r="C3" s="65"/>
      <c r="D3" s="65"/>
      <c r="E3" s="65"/>
    </row>
    <row r="4" spans="1:5" ht="31.5" customHeight="1" x14ac:dyDescent="0.25">
      <c r="A4" s="66" t="s">
        <v>116</v>
      </c>
      <c r="B4" s="67"/>
      <c r="C4" s="67"/>
      <c r="D4" s="67"/>
      <c r="E4" s="67"/>
    </row>
    <row r="5" spans="1:5" ht="57.75" customHeight="1" x14ac:dyDescent="0.3">
      <c r="A5" s="68" t="s">
        <v>61</v>
      </c>
      <c r="B5" s="69"/>
      <c r="C5" s="69"/>
      <c r="D5" s="69"/>
      <c r="E5" s="69"/>
    </row>
    <row r="6" spans="1:5" ht="20.25" x14ac:dyDescent="0.3">
      <c r="A6" s="1"/>
      <c r="B6" s="21"/>
      <c r="C6" s="1"/>
      <c r="D6" s="1"/>
      <c r="E6" s="20" t="s">
        <v>63</v>
      </c>
    </row>
    <row r="7" spans="1:5" ht="31.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62</v>
      </c>
    </row>
    <row r="8" spans="1:5" x14ac:dyDescent="0.25">
      <c r="A8" s="3"/>
      <c r="B8" s="70" t="s">
        <v>70</v>
      </c>
      <c r="C8" s="71"/>
      <c r="D8" s="71"/>
      <c r="E8" s="72"/>
    </row>
    <row r="9" spans="1:5" x14ac:dyDescent="0.25">
      <c r="A9" s="3">
        <v>1</v>
      </c>
      <c r="B9" s="7" t="s">
        <v>76</v>
      </c>
      <c r="C9" s="6" t="s">
        <v>4</v>
      </c>
      <c r="D9" s="8">
        <f>D10/1.15</f>
        <v>22.46086956521739</v>
      </c>
      <c r="E9" s="4"/>
    </row>
    <row r="10" spans="1:5" x14ac:dyDescent="0.25">
      <c r="A10" s="3"/>
      <c r="B10" s="32" t="s">
        <v>80</v>
      </c>
      <c r="C10" s="36" t="s">
        <v>4</v>
      </c>
      <c r="D10" s="35">
        <v>25.83</v>
      </c>
      <c r="E10" s="52" t="s">
        <v>79</v>
      </c>
    </row>
    <row r="11" spans="1:5" x14ac:dyDescent="0.25">
      <c r="A11" s="9" t="s">
        <v>5</v>
      </c>
      <c r="B11" s="7" t="s">
        <v>6</v>
      </c>
      <c r="C11" s="5" t="s">
        <v>4</v>
      </c>
      <c r="D11" s="8">
        <f>D12/1.15</f>
        <v>8.0956521739130451</v>
      </c>
      <c r="E11" s="53"/>
    </row>
    <row r="12" spans="1:5" x14ac:dyDescent="0.25">
      <c r="A12" s="9"/>
      <c r="B12" s="32" t="s">
        <v>80</v>
      </c>
      <c r="C12" s="34" t="s">
        <v>4</v>
      </c>
      <c r="D12" s="35">
        <v>9.31</v>
      </c>
      <c r="E12" s="52" t="s">
        <v>79</v>
      </c>
    </row>
    <row r="13" spans="1:5" x14ac:dyDescent="0.25">
      <c r="A13" s="10">
        <v>3</v>
      </c>
      <c r="B13" s="11" t="s">
        <v>77</v>
      </c>
      <c r="C13" s="5" t="s">
        <v>4</v>
      </c>
      <c r="D13" s="8">
        <f>D14/1.15</f>
        <v>2.6173913043478261</v>
      </c>
      <c r="E13" s="45"/>
    </row>
    <row r="14" spans="1:5" x14ac:dyDescent="0.25">
      <c r="A14" s="10"/>
      <c r="B14" s="33" t="s">
        <v>78</v>
      </c>
      <c r="C14" s="34" t="s">
        <v>4</v>
      </c>
      <c r="D14" s="35">
        <v>3.01</v>
      </c>
      <c r="E14" s="52" t="s">
        <v>79</v>
      </c>
    </row>
    <row r="15" spans="1:5" ht="60" x14ac:dyDescent="0.25">
      <c r="A15" s="3">
        <v>4</v>
      </c>
      <c r="B15" s="11" t="s">
        <v>7</v>
      </c>
      <c r="C15" s="5" t="s">
        <v>8</v>
      </c>
      <c r="D15" s="8">
        <v>17.18</v>
      </c>
      <c r="E15" s="46"/>
    </row>
    <row r="16" spans="1:5" x14ac:dyDescent="0.25">
      <c r="A16" s="10"/>
      <c r="B16" s="33" t="s">
        <v>81</v>
      </c>
      <c r="C16" s="5" t="s">
        <v>8</v>
      </c>
      <c r="D16" s="8">
        <v>1.37</v>
      </c>
      <c r="E16" s="52" t="s">
        <v>79</v>
      </c>
    </row>
    <row r="17" spans="1:5" ht="30" x14ac:dyDescent="0.25">
      <c r="A17" s="10"/>
      <c r="B17" s="33" t="s">
        <v>82</v>
      </c>
      <c r="C17" s="34" t="s">
        <v>12</v>
      </c>
      <c r="D17" s="35">
        <v>205.4</v>
      </c>
      <c r="E17" s="52" t="s">
        <v>79</v>
      </c>
    </row>
    <row r="18" spans="1:5" x14ac:dyDescent="0.25">
      <c r="A18" s="3">
        <v>5</v>
      </c>
      <c r="B18" s="11" t="s">
        <v>83</v>
      </c>
      <c r="C18" s="5" t="s">
        <v>4</v>
      </c>
      <c r="D18" s="8">
        <v>19.57</v>
      </c>
      <c r="E18" s="52"/>
    </row>
    <row r="19" spans="1:5" x14ac:dyDescent="0.25">
      <c r="A19" s="3"/>
      <c r="B19" s="33" t="s">
        <v>9</v>
      </c>
      <c r="C19" s="34" t="s">
        <v>4</v>
      </c>
      <c r="D19" s="35">
        <v>19.57</v>
      </c>
      <c r="E19" s="52" t="s">
        <v>79</v>
      </c>
    </row>
    <row r="20" spans="1:5" x14ac:dyDescent="0.25">
      <c r="A20" s="3"/>
      <c r="B20" s="33" t="s">
        <v>10</v>
      </c>
      <c r="C20" s="5" t="s">
        <v>8</v>
      </c>
      <c r="D20" s="8">
        <v>1.57</v>
      </c>
      <c r="E20" s="52" t="s">
        <v>79</v>
      </c>
    </row>
    <row r="21" spans="1:5" x14ac:dyDescent="0.25">
      <c r="A21" s="3">
        <v>6</v>
      </c>
      <c r="B21" s="11" t="s">
        <v>84</v>
      </c>
      <c r="C21" s="5" t="s">
        <v>4</v>
      </c>
      <c r="D21" s="8">
        <f>25.64*24.69/28.61</f>
        <v>22.126934638238378</v>
      </c>
      <c r="E21" s="46"/>
    </row>
    <row r="22" spans="1:5" x14ac:dyDescent="0.25">
      <c r="A22" s="3"/>
      <c r="B22" s="33" t="s">
        <v>85</v>
      </c>
      <c r="C22" s="34" t="s">
        <v>12</v>
      </c>
      <c r="D22" s="35">
        <v>25.64</v>
      </c>
      <c r="E22" s="52" t="s">
        <v>79</v>
      </c>
    </row>
    <row r="23" spans="1:5" ht="30" x14ac:dyDescent="0.25">
      <c r="A23" s="3">
        <v>7</v>
      </c>
      <c r="B23" s="11" t="s">
        <v>86</v>
      </c>
      <c r="C23" s="5" t="s">
        <v>4</v>
      </c>
      <c r="D23" s="8">
        <f>D24/1.15</f>
        <v>19.573913043478264</v>
      </c>
      <c r="E23" s="46"/>
    </row>
    <row r="24" spans="1:5" x14ac:dyDescent="0.25">
      <c r="A24" s="3"/>
      <c r="B24" s="33" t="s">
        <v>87</v>
      </c>
      <c r="C24" s="34" t="s">
        <v>4</v>
      </c>
      <c r="D24" s="35">
        <v>22.51</v>
      </c>
      <c r="E24" s="52" t="s">
        <v>79</v>
      </c>
    </row>
    <row r="25" spans="1:5" ht="30" x14ac:dyDescent="0.25">
      <c r="A25" s="3">
        <v>8</v>
      </c>
      <c r="B25" s="11" t="s">
        <v>14</v>
      </c>
      <c r="C25" s="6" t="s">
        <v>4</v>
      </c>
      <c r="D25" s="8">
        <f>D26/1.15</f>
        <v>19.573913043478264</v>
      </c>
      <c r="E25" s="46"/>
    </row>
    <row r="26" spans="1:5" ht="30" x14ac:dyDescent="0.25">
      <c r="A26" s="3"/>
      <c r="B26" s="33" t="s">
        <v>14</v>
      </c>
      <c r="C26" s="6" t="s">
        <v>4</v>
      </c>
      <c r="D26" s="8">
        <v>22.51</v>
      </c>
      <c r="E26" s="52" t="s">
        <v>79</v>
      </c>
    </row>
    <row r="27" spans="1:5" x14ac:dyDescent="0.25">
      <c r="A27" s="3">
        <v>9</v>
      </c>
      <c r="B27" s="11" t="s">
        <v>88</v>
      </c>
      <c r="C27" s="6" t="s">
        <v>4</v>
      </c>
      <c r="D27" s="8">
        <f>D28/1.15</f>
        <v>17.791304347826088</v>
      </c>
      <c r="E27" s="46"/>
    </row>
    <row r="28" spans="1:5" x14ac:dyDescent="0.25">
      <c r="A28" s="3"/>
      <c r="B28" s="33" t="s">
        <v>15</v>
      </c>
      <c r="C28" s="6" t="s">
        <v>4</v>
      </c>
      <c r="D28" s="8">
        <v>20.46</v>
      </c>
      <c r="E28" s="52" t="s">
        <v>79</v>
      </c>
    </row>
    <row r="29" spans="1:5" ht="30" x14ac:dyDescent="0.25">
      <c r="A29" s="3">
        <v>10</v>
      </c>
      <c r="B29" s="11" t="s">
        <v>89</v>
      </c>
      <c r="C29" s="6" t="s">
        <v>4</v>
      </c>
      <c r="D29" s="8">
        <f>D30/1.15</f>
        <v>22.634782608695655</v>
      </c>
      <c r="E29" s="46"/>
    </row>
    <row r="30" spans="1:5" x14ac:dyDescent="0.25">
      <c r="A30" s="3"/>
      <c r="B30" s="33" t="s">
        <v>90</v>
      </c>
      <c r="C30" s="6" t="s">
        <v>4</v>
      </c>
      <c r="D30" s="8">
        <v>26.03</v>
      </c>
      <c r="E30" s="52" t="s">
        <v>79</v>
      </c>
    </row>
    <row r="31" spans="1:5" ht="30" x14ac:dyDescent="0.25">
      <c r="A31" s="3">
        <v>11</v>
      </c>
      <c r="B31" s="11" t="s">
        <v>91</v>
      </c>
      <c r="C31" s="6" t="s">
        <v>4</v>
      </c>
      <c r="D31" s="8">
        <f>D32/1.15</f>
        <v>26.252173913043482</v>
      </c>
      <c r="E31" s="46"/>
    </row>
    <row r="32" spans="1:5" x14ac:dyDescent="0.25">
      <c r="A32" s="3"/>
      <c r="B32" s="33" t="s">
        <v>92</v>
      </c>
      <c r="C32" s="6" t="s">
        <v>4</v>
      </c>
      <c r="D32" s="8">
        <v>30.19</v>
      </c>
      <c r="E32" s="52" t="s">
        <v>79</v>
      </c>
    </row>
    <row r="33" spans="1:5" ht="30" x14ac:dyDescent="0.25">
      <c r="A33" s="3">
        <v>12</v>
      </c>
      <c r="B33" s="11" t="s">
        <v>93</v>
      </c>
      <c r="C33" s="6" t="s">
        <v>4</v>
      </c>
      <c r="D33" s="8">
        <f>D34/1.15</f>
        <v>0.56521739130434789</v>
      </c>
      <c r="E33" s="46"/>
    </row>
    <row r="34" spans="1:5" x14ac:dyDescent="0.25">
      <c r="A34" s="3"/>
      <c r="B34" s="33" t="s">
        <v>94</v>
      </c>
      <c r="C34" s="6" t="s">
        <v>4</v>
      </c>
      <c r="D34" s="8">
        <v>0.65</v>
      </c>
      <c r="E34" s="52" t="s">
        <v>79</v>
      </c>
    </row>
    <row r="35" spans="1:5" ht="30" x14ac:dyDescent="0.25">
      <c r="A35" s="3">
        <v>13</v>
      </c>
      <c r="B35" s="11" t="s">
        <v>95</v>
      </c>
      <c r="C35" s="6" t="s">
        <v>19</v>
      </c>
      <c r="D35" s="8">
        <v>23.56</v>
      </c>
      <c r="E35" s="53"/>
    </row>
    <row r="36" spans="1:5" x14ac:dyDescent="0.25">
      <c r="A36" s="3"/>
      <c r="B36" s="33" t="s">
        <v>96</v>
      </c>
      <c r="C36" s="36" t="s">
        <v>8</v>
      </c>
      <c r="D36" s="8">
        <f>23.56*0.65/28.96</f>
        <v>0.52879834254143643</v>
      </c>
      <c r="E36" s="52" t="s">
        <v>79</v>
      </c>
    </row>
    <row r="37" spans="1:5" x14ac:dyDescent="0.25">
      <c r="A37" s="3">
        <v>14</v>
      </c>
      <c r="B37" s="11" t="s">
        <v>20</v>
      </c>
      <c r="C37" s="6" t="s">
        <v>21</v>
      </c>
      <c r="D37" s="8">
        <v>1</v>
      </c>
      <c r="E37" s="52" t="s">
        <v>79</v>
      </c>
    </row>
    <row r="38" spans="1:5" x14ac:dyDescent="0.25">
      <c r="A38" s="3">
        <v>15</v>
      </c>
      <c r="B38" s="11" t="s">
        <v>22</v>
      </c>
      <c r="C38" s="6" t="s">
        <v>4</v>
      </c>
      <c r="D38" s="8">
        <v>10.25</v>
      </c>
      <c r="E38" s="53"/>
    </row>
    <row r="39" spans="1:5" x14ac:dyDescent="0.25">
      <c r="A39" s="3"/>
      <c r="B39" s="33" t="s">
        <v>97</v>
      </c>
      <c r="C39" s="36" t="s">
        <v>8</v>
      </c>
      <c r="D39" s="8">
        <f>10.25*0.19/12.6</f>
        <v>0.15456349206349207</v>
      </c>
      <c r="E39" s="52" t="s">
        <v>79</v>
      </c>
    </row>
    <row r="40" spans="1:5" x14ac:dyDescent="0.25">
      <c r="A40" s="3"/>
      <c r="B40" s="33" t="s">
        <v>23</v>
      </c>
      <c r="C40" s="36" t="s">
        <v>4</v>
      </c>
      <c r="D40" s="8">
        <v>10.25</v>
      </c>
      <c r="E40" s="52" t="s">
        <v>79</v>
      </c>
    </row>
    <row r="41" spans="1:5" x14ac:dyDescent="0.25">
      <c r="A41" s="3">
        <v>16</v>
      </c>
      <c r="B41" s="11" t="s">
        <v>24</v>
      </c>
      <c r="C41" s="6" t="s">
        <v>21</v>
      </c>
      <c r="D41" s="8">
        <v>1</v>
      </c>
      <c r="E41" s="52" t="s">
        <v>79</v>
      </c>
    </row>
    <row r="42" spans="1:5" x14ac:dyDescent="0.25">
      <c r="A42" s="3">
        <v>17</v>
      </c>
      <c r="B42" s="11" t="s">
        <v>25</v>
      </c>
      <c r="C42" s="12" t="s">
        <v>8</v>
      </c>
      <c r="D42" s="13">
        <v>0.24</v>
      </c>
      <c r="E42" s="54"/>
    </row>
    <row r="43" spans="1:5" x14ac:dyDescent="0.25">
      <c r="A43" s="7"/>
      <c r="B43" s="33" t="s">
        <v>97</v>
      </c>
      <c r="C43" s="37" t="s">
        <v>8</v>
      </c>
      <c r="D43" s="8">
        <f>D42*0.302/0.29</f>
        <v>0.24993103448275861</v>
      </c>
      <c r="E43" s="52" t="s">
        <v>79</v>
      </c>
    </row>
    <row r="44" spans="1:5" x14ac:dyDescent="0.25">
      <c r="A44" s="16"/>
      <c r="B44" s="73" t="s">
        <v>98</v>
      </c>
      <c r="C44" s="74"/>
      <c r="D44" s="74"/>
      <c r="E44" s="75"/>
    </row>
    <row r="45" spans="1:5" x14ac:dyDescent="0.25">
      <c r="A45" s="16" t="s">
        <v>26</v>
      </c>
      <c r="B45" s="7" t="s">
        <v>76</v>
      </c>
      <c r="C45" s="6" t="s">
        <v>4</v>
      </c>
      <c r="D45" s="8">
        <f>D46/1.15</f>
        <v>536.52173913043487</v>
      </c>
      <c r="E45" s="4"/>
    </row>
    <row r="46" spans="1:5" x14ac:dyDescent="0.25">
      <c r="A46" s="16"/>
      <c r="B46" s="32" t="s">
        <v>80</v>
      </c>
      <c r="C46" s="36" t="s">
        <v>4</v>
      </c>
      <c r="D46" s="8">
        <v>617</v>
      </c>
      <c r="E46" s="52" t="s">
        <v>79</v>
      </c>
    </row>
    <row r="47" spans="1:5" x14ac:dyDescent="0.25">
      <c r="A47" s="16" t="s">
        <v>5</v>
      </c>
      <c r="B47" s="7" t="s">
        <v>6</v>
      </c>
      <c r="C47" s="6" t="s">
        <v>4</v>
      </c>
      <c r="D47" s="8">
        <f>D48/1.15</f>
        <v>87.973913043478262</v>
      </c>
      <c r="E47" s="53"/>
    </row>
    <row r="48" spans="1:5" x14ac:dyDescent="0.25">
      <c r="A48" s="16"/>
      <c r="B48" s="32" t="s">
        <v>99</v>
      </c>
      <c r="C48" s="36" t="s">
        <v>4</v>
      </c>
      <c r="D48" s="8">
        <v>101.17</v>
      </c>
      <c r="E48" s="52" t="s">
        <v>79</v>
      </c>
    </row>
    <row r="49" spans="1:5" x14ac:dyDescent="0.25">
      <c r="A49" s="9" t="s">
        <v>27</v>
      </c>
      <c r="B49" s="11" t="s">
        <v>73</v>
      </c>
      <c r="C49" s="6" t="s">
        <v>4</v>
      </c>
      <c r="D49" s="8">
        <f>D50/1.03</f>
        <v>69.504854368932044</v>
      </c>
      <c r="E49" s="53"/>
    </row>
    <row r="50" spans="1:5" x14ac:dyDescent="0.25">
      <c r="A50" s="9"/>
      <c r="B50" s="33" t="s">
        <v>100</v>
      </c>
      <c r="C50" s="6" t="s">
        <v>4</v>
      </c>
      <c r="D50" s="8">
        <v>71.59</v>
      </c>
      <c r="E50" s="52" t="s">
        <v>79</v>
      </c>
    </row>
    <row r="51" spans="1:5" ht="60" x14ac:dyDescent="0.25">
      <c r="A51" s="16" t="s">
        <v>28</v>
      </c>
      <c r="B51" s="11" t="s">
        <v>29</v>
      </c>
      <c r="C51" s="6" t="s">
        <v>8</v>
      </c>
      <c r="D51" s="8">
        <v>59.97</v>
      </c>
      <c r="E51" s="53"/>
    </row>
    <row r="52" spans="1:5" x14ac:dyDescent="0.25">
      <c r="A52" s="16"/>
      <c r="B52" s="33" t="s">
        <v>81</v>
      </c>
      <c r="C52" s="5" t="s">
        <v>8</v>
      </c>
      <c r="D52" s="8">
        <v>59.97</v>
      </c>
      <c r="E52" s="52" t="s">
        <v>79</v>
      </c>
    </row>
    <row r="53" spans="1:5" ht="30" x14ac:dyDescent="0.25">
      <c r="A53" s="16"/>
      <c r="B53" s="33" t="s">
        <v>82</v>
      </c>
      <c r="C53" s="5" t="s">
        <v>12</v>
      </c>
      <c r="D53" s="8">
        <v>717.2</v>
      </c>
      <c r="E53" s="52" t="s">
        <v>79</v>
      </c>
    </row>
    <row r="54" spans="1:5" x14ac:dyDescent="0.25">
      <c r="A54" s="16" t="s">
        <v>30</v>
      </c>
      <c r="B54" s="11" t="s">
        <v>83</v>
      </c>
      <c r="C54" s="5" t="s">
        <v>4</v>
      </c>
      <c r="D54" s="8">
        <v>514.02</v>
      </c>
      <c r="E54" s="53"/>
    </row>
    <row r="55" spans="1:5" x14ac:dyDescent="0.25">
      <c r="A55" s="16"/>
      <c r="B55" s="33" t="s">
        <v>9</v>
      </c>
      <c r="C55" s="36" t="s">
        <v>4</v>
      </c>
      <c r="D55" s="8">
        <v>514.02</v>
      </c>
      <c r="E55" s="52" t="s">
        <v>79</v>
      </c>
    </row>
    <row r="56" spans="1:5" x14ac:dyDescent="0.25">
      <c r="A56" s="16"/>
      <c r="B56" s="33" t="s">
        <v>10</v>
      </c>
      <c r="C56" s="36" t="s">
        <v>8</v>
      </c>
      <c r="D56" s="8">
        <v>41.12</v>
      </c>
      <c r="E56" s="52" t="s">
        <v>79</v>
      </c>
    </row>
    <row r="57" spans="1:5" x14ac:dyDescent="0.25">
      <c r="A57" s="16" t="s">
        <v>31</v>
      </c>
      <c r="B57" s="11" t="s">
        <v>11</v>
      </c>
      <c r="C57" s="6" t="s">
        <v>12</v>
      </c>
      <c r="D57" s="8">
        <v>332.3</v>
      </c>
      <c r="E57" s="53"/>
    </row>
    <row r="58" spans="1:5" x14ac:dyDescent="0.25">
      <c r="A58" s="16"/>
      <c r="B58" s="33" t="s">
        <v>85</v>
      </c>
      <c r="C58" s="36" t="s">
        <v>12</v>
      </c>
      <c r="D58" s="35">
        <v>448.59</v>
      </c>
      <c r="E58" s="52" t="s">
        <v>79</v>
      </c>
    </row>
    <row r="59" spans="1:5" x14ac:dyDescent="0.25">
      <c r="A59" s="16" t="s">
        <v>32</v>
      </c>
      <c r="B59" s="11" t="s">
        <v>101</v>
      </c>
      <c r="C59" s="12" t="s">
        <v>4</v>
      </c>
      <c r="D59" s="13">
        <f>D60/1.15</f>
        <v>514.01739130434783</v>
      </c>
      <c r="E59" s="50"/>
    </row>
    <row r="60" spans="1:5" x14ac:dyDescent="0.25">
      <c r="A60" s="16"/>
      <c r="B60" s="33" t="s">
        <v>102</v>
      </c>
      <c r="C60" s="34" t="s">
        <v>4</v>
      </c>
      <c r="D60" s="13">
        <v>591.12</v>
      </c>
      <c r="E60" s="52" t="s">
        <v>79</v>
      </c>
    </row>
    <row r="61" spans="1:5" x14ac:dyDescent="0.25">
      <c r="A61" s="16" t="s">
        <v>33</v>
      </c>
      <c r="B61" s="11" t="s">
        <v>103</v>
      </c>
      <c r="C61" s="12" t="s">
        <v>4</v>
      </c>
      <c r="D61" s="13">
        <f>D62/1.15</f>
        <v>514.01739130434783</v>
      </c>
      <c r="E61" s="50"/>
    </row>
    <row r="62" spans="1:5" x14ac:dyDescent="0.25">
      <c r="A62" s="16"/>
      <c r="B62" s="33" t="s">
        <v>94</v>
      </c>
      <c r="C62" s="36" t="s">
        <v>4</v>
      </c>
      <c r="D62" s="38">
        <v>591.12</v>
      </c>
      <c r="E62" s="52" t="s">
        <v>79</v>
      </c>
    </row>
    <row r="63" spans="1:5" x14ac:dyDescent="0.25">
      <c r="A63" s="16" t="s">
        <v>34</v>
      </c>
      <c r="B63" s="11" t="s">
        <v>88</v>
      </c>
      <c r="C63" s="12" t="s">
        <v>4</v>
      </c>
      <c r="D63" s="13">
        <f>D64/1.15</f>
        <v>218.87826086956525</v>
      </c>
      <c r="E63" s="50"/>
    </row>
    <row r="64" spans="1:5" x14ac:dyDescent="0.25">
      <c r="A64" s="16"/>
      <c r="B64" s="33" t="s">
        <v>90</v>
      </c>
      <c r="C64" s="39" t="s">
        <v>4</v>
      </c>
      <c r="D64" s="38">
        <v>251.71</v>
      </c>
      <c r="E64" s="52" t="s">
        <v>79</v>
      </c>
    </row>
    <row r="65" spans="1:5" ht="30" x14ac:dyDescent="0.25">
      <c r="A65" s="16" t="s">
        <v>35</v>
      </c>
      <c r="B65" s="11" t="s">
        <v>91</v>
      </c>
      <c r="C65" s="6" t="s">
        <v>4</v>
      </c>
      <c r="D65" s="13">
        <f>D66/1.15</f>
        <v>173.26956521739132</v>
      </c>
      <c r="E65" s="50"/>
    </row>
    <row r="66" spans="1:5" x14ac:dyDescent="0.25">
      <c r="A66" s="16"/>
      <c r="B66" s="33" t="s">
        <v>92</v>
      </c>
      <c r="C66" s="36" t="s">
        <v>4</v>
      </c>
      <c r="D66" s="38">
        <v>199.26</v>
      </c>
      <c r="E66" s="52" t="s">
        <v>79</v>
      </c>
    </row>
    <row r="67" spans="1:5" ht="30" x14ac:dyDescent="0.25">
      <c r="A67" s="16" t="s">
        <v>36</v>
      </c>
      <c r="B67" s="11" t="s">
        <v>17</v>
      </c>
      <c r="C67" s="12" t="s">
        <v>4</v>
      </c>
      <c r="D67" s="13">
        <f>D68/1.15</f>
        <v>200.27826086956523</v>
      </c>
      <c r="E67" s="50"/>
    </row>
    <row r="68" spans="1:5" x14ac:dyDescent="0.25">
      <c r="A68" s="16"/>
      <c r="B68" s="33" t="s">
        <v>92</v>
      </c>
      <c r="C68" s="36" t="s">
        <v>4</v>
      </c>
      <c r="D68" s="13">
        <v>230.32</v>
      </c>
      <c r="E68" s="52" t="s">
        <v>79</v>
      </c>
    </row>
    <row r="69" spans="1:5" ht="30" x14ac:dyDescent="0.25">
      <c r="A69" s="16" t="s">
        <v>37</v>
      </c>
      <c r="B69" s="11" t="s">
        <v>93</v>
      </c>
      <c r="C69" s="12" t="s">
        <v>4</v>
      </c>
      <c r="D69" s="13">
        <f>D70/1.15</f>
        <v>4.5043478260869563</v>
      </c>
      <c r="E69" s="50"/>
    </row>
    <row r="70" spans="1:5" x14ac:dyDescent="0.25">
      <c r="A70" s="16"/>
      <c r="B70" s="33" t="s">
        <v>94</v>
      </c>
      <c r="C70" s="39" t="s">
        <v>4</v>
      </c>
      <c r="D70" s="38">
        <v>5.18</v>
      </c>
      <c r="E70" s="52" t="s">
        <v>79</v>
      </c>
    </row>
    <row r="71" spans="1:5" ht="30" x14ac:dyDescent="0.25">
      <c r="A71" s="16" t="s">
        <v>38</v>
      </c>
      <c r="B71" s="11" t="s">
        <v>104</v>
      </c>
      <c r="C71" s="12" t="s">
        <v>40</v>
      </c>
      <c r="D71" s="13">
        <v>186.85</v>
      </c>
      <c r="E71" s="50"/>
    </row>
    <row r="72" spans="1:5" x14ac:dyDescent="0.25">
      <c r="A72" s="16"/>
      <c r="B72" s="33" t="s">
        <v>96</v>
      </c>
      <c r="C72" s="36" t="s">
        <v>8</v>
      </c>
      <c r="D72" s="13">
        <v>4.2</v>
      </c>
      <c r="E72" s="52" t="s">
        <v>79</v>
      </c>
    </row>
    <row r="73" spans="1:5" x14ac:dyDescent="0.25">
      <c r="A73" s="16" t="s">
        <v>39</v>
      </c>
      <c r="B73" s="11" t="s">
        <v>20</v>
      </c>
      <c r="C73" s="6" t="s">
        <v>21</v>
      </c>
      <c r="D73" s="13">
        <v>8</v>
      </c>
      <c r="E73" s="52" t="s">
        <v>79</v>
      </c>
    </row>
    <row r="74" spans="1:5" ht="30" x14ac:dyDescent="0.25">
      <c r="A74" s="16" t="s">
        <v>41</v>
      </c>
      <c r="B74" s="11" t="s">
        <v>105</v>
      </c>
      <c r="C74" s="6" t="s">
        <v>4</v>
      </c>
      <c r="D74" s="13">
        <v>77.03</v>
      </c>
      <c r="E74" s="50"/>
    </row>
    <row r="75" spans="1:5" x14ac:dyDescent="0.25">
      <c r="A75" s="16"/>
      <c r="B75" s="33" t="s">
        <v>97</v>
      </c>
      <c r="C75" s="36" t="s">
        <v>8</v>
      </c>
      <c r="D75" s="38">
        <v>1.7</v>
      </c>
      <c r="E75" s="52" t="s">
        <v>79</v>
      </c>
    </row>
    <row r="76" spans="1:5" x14ac:dyDescent="0.25">
      <c r="A76" s="16"/>
      <c r="B76" s="33" t="s">
        <v>23</v>
      </c>
      <c r="C76" s="36" t="s">
        <v>4</v>
      </c>
      <c r="D76" s="38">
        <v>77.03</v>
      </c>
      <c r="E76" s="52" t="s">
        <v>79</v>
      </c>
    </row>
    <row r="77" spans="1:5" x14ac:dyDescent="0.25">
      <c r="A77" s="16" t="s">
        <v>42</v>
      </c>
      <c r="B77" s="11" t="s">
        <v>106</v>
      </c>
      <c r="C77" s="14" t="s">
        <v>19</v>
      </c>
      <c r="D77" s="15">
        <v>58.67</v>
      </c>
      <c r="E77" s="52" t="s">
        <v>79</v>
      </c>
    </row>
    <row r="78" spans="1:5" x14ac:dyDescent="0.25">
      <c r="A78" s="16" t="s">
        <v>43</v>
      </c>
      <c r="B78" s="11" t="s">
        <v>107</v>
      </c>
      <c r="C78" s="14" t="s">
        <v>19</v>
      </c>
      <c r="D78" s="15">
        <v>58.67</v>
      </c>
      <c r="E78" s="52" t="s">
        <v>79</v>
      </c>
    </row>
    <row r="79" spans="1:5" x14ac:dyDescent="0.25">
      <c r="A79" s="16" t="s">
        <v>44</v>
      </c>
      <c r="B79" s="11" t="s">
        <v>50</v>
      </c>
      <c r="C79" s="14" t="s">
        <v>8</v>
      </c>
      <c r="D79" s="15">
        <f>D80/1.12</f>
        <v>0.9821428571428571</v>
      </c>
      <c r="E79" s="50"/>
    </row>
    <row r="80" spans="1:5" x14ac:dyDescent="0.25">
      <c r="A80" s="16"/>
      <c r="B80" s="33" t="s">
        <v>97</v>
      </c>
      <c r="C80" s="14" t="s">
        <v>8</v>
      </c>
      <c r="D80" s="15">
        <v>1.1000000000000001</v>
      </c>
      <c r="E80" s="52" t="s">
        <v>79</v>
      </c>
    </row>
    <row r="81" spans="1:5" x14ac:dyDescent="0.25">
      <c r="A81" s="16"/>
      <c r="B81" s="40" t="s">
        <v>109</v>
      </c>
      <c r="C81" s="29"/>
      <c r="D81" s="30"/>
      <c r="E81" s="50"/>
    </row>
    <row r="82" spans="1:5" ht="30" x14ac:dyDescent="0.25">
      <c r="A82" s="16" t="s">
        <v>45</v>
      </c>
      <c r="B82" s="11" t="s">
        <v>13</v>
      </c>
      <c r="C82" s="12" t="s">
        <v>4</v>
      </c>
      <c r="D82" s="13">
        <f>D83/1.15</f>
        <v>13.034782608695654</v>
      </c>
      <c r="E82" s="47"/>
    </row>
    <row r="83" spans="1:5" x14ac:dyDescent="0.25">
      <c r="A83" s="16"/>
      <c r="B83" s="33" t="s">
        <v>102</v>
      </c>
      <c r="C83" s="39" t="s">
        <v>4</v>
      </c>
      <c r="D83" s="38">
        <v>14.99</v>
      </c>
      <c r="E83" s="52" t="s">
        <v>79</v>
      </c>
    </row>
    <row r="84" spans="1:5" ht="30" x14ac:dyDescent="0.25">
      <c r="A84" s="16" t="s">
        <v>47</v>
      </c>
      <c r="B84" s="11" t="s">
        <v>14</v>
      </c>
      <c r="C84" s="12" t="s">
        <v>4</v>
      </c>
      <c r="D84" s="13">
        <f>D85/1.15</f>
        <v>11.130434782608697</v>
      </c>
      <c r="E84" s="48"/>
    </row>
    <row r="85" spans="1:5" x14ac:dyDescent="0.25">
      <c r="A85" s="16"/>
      <c r="B85" s="33" t="s">
        <v>94</v>
      </c>
      <c r="C85" s="39" t="s">
        <v>4</v>
      </c>
      <c r="D85" s="38">
        <v>12.8</v>
      </c>
      <c r="E85" s="52" t="s">
        <v>79</v>
      </c>
    </row>
    <row r="86" spans="1:5" ht="30" x14ac:dyDescent="0.25">
      <c r="A86" s="16" t="s">
        <v>49</v>
      </c>
      <c r="B86" s="11" t="s">
        <v>16</v>
      </c>
      <c r="C86" s="12" t="s">
        <v>4</v>
      </c>
      <c r="D86" s="13">
        <f>D87/1.15</f>
        <v>1.2086956521739129</v>
      </c>
      <c r="E86" s="48"/>
    </row>
    <row r="87" spans="1:5" x14ac:dyDescent="0.25">
      <c r="A87" s="16"/>
      <c r="B87" s="33" t="s">
        <v>102</v>
      </c>
      <c r="C87" s="39" t="s">
        <v>4</v>
      </c>
      <c r="D87" s="38">
        <v>1.39</v>
      </c>
      <c r="E87" s="52" t="s">
        <v>79</v>
      </c>
    </row>
    <row r="88" spans="1:5" ht="30" x14ac:dyDescent="0.25">
      <c r="A88" s="16" t="s">
        <v>51</v>
      </c>
      <c r="B88" s="11" t="s">
        <v>17</v>
      </c>
      <c r="C88" s="12" t="s">
        <v>4</v>
      </c>
      <c r="D88" s="13">
        <f>1.67/1.15</f>
        <v>1.4521739130434783</v>
      </c>
      <c r="E88" s="48"/>
    </row>
    <row r="89" spans="1:5" x14ac:dyDescent="0.25">
      <c r="A89" s="16"/>
      <c r="B89" s="33" t="s">
        <v>94</v>
      </c>
      <c r="C89" s="39" t="s">
        <v>4</v>
      </c>
      <c r="D89" s="38">
        <v>1.67</v>
      </c>
      <c r="E89" s="52" t="s">
        <v>79</v>
      </c>
    </row>
    <row r="90" spans="1:5" x14ac:dyDescent="0.25">
      <c r="A90" s="16" t="s">
        <v>52</v>
      </c>
      <c r="B90" s="11" t="s">
        <v>108</v>
      </c>
      <c r="C90" s="14" t="s">
        <v>4</v>
      </c>
      <c r="D90" s="13">
        <f>D91/1.15</f>
        <v>10.347826086956523</v>
      </c>
      <c r="E90" s="41"/>
    </row>
    <row r="91" spans="1:5" x14ac:dyDescent="0.25">
      <c r="A91" s="9"/>
      <c r="B91" s="33" t="s">
        <v>102</v>
      </c>
      <c r="C91" s="39" t="s">
        <v>4</v>
      </c>
      <c r="D91" s="38">
        <v>11.9</v>
      </c>
      <c r="E91" s="52" t="s">
        <v>79</v>
      </c>
    </row>
    <row r="92" spans="1:5" ht="30" x14ac:dyDescent="0.25">
      <c r="A92" s="16" t="s">
        <v>53</v>
      </c>
      <c r="B92" s="11" t="s">
        <v>18</v>
      </c>
      <c r="C92" s="12" t="s">
        <v>19</v>
      </c>
      <c r="D92" s="13">
        <v>1.83</v>
      </c>
      <c r="E92" s="49"/>
    </row>
    <row r="93" spans="1:5" x14ac:dyDescent="0.25">
      <c r="A93" s="16"/>
      <c r="B93" s="33" t="s">
        <v>97</v>
      </c>
      <c r="C93" s="39" t="s">
        <v>8</v>
      </c>
      <c r="D93" s="38">
        <v>0.04</v>
      </c>
      <c r="E93" s="52" t="s">
        <v>79</v>
      </c>
    </row>
    <row r="94" spans="1:5" x14ac:dyDescent="0.25">
      <c r="A94" s="16" t="s">
        <v>54</v>
      </c>
      <c r="B94" s="11" t="s">
        <v>46</v>
      </c>
      <c r="C94" s="12" t="s">
        <v>19</v>
      </c>
      <c r="D94" s="13">
        <v>1.83</v>
      </c>
      <c r="E94" s="52" t="s">
        <v>79</v>
      </c>
    </row>
    <row r="95" spans="1:5" x14ac:dyDescent="0.25">
      <c r="A95" s="16" t="s">
        <v>55</v>
      </c>
      <c r="B95" s="11" t="s">
        <v>48</v>
      </c>
      <c r="C95" s="12" t="s">
        <v>40</v>
      </c>
      <c r="D95" s="13">
        <v>1.83</v>
      </c>
      <c r="E95" s="52" t="s">
        <v>79</v>
      </c>
    </row>
    <row r="96" spans="1:5" ht="30" x14ac:dyDescent="0.25">
      <c r="A96" s="16" t="s">
        <v>56</v>
      </c>
      <c r="B96" s="11" t="s">
        <v>105</v>
      </c>
      <c r="C96" s="6" t="s">
        <v>4</v>
      </c>
      <c r="D96" s="13">
        <v>0.59</v>
      </c>
      <c r="E96" s="48"/>
    </row>
    <row r="97" spans="1:5" x14ac:dyDescent="0.25">
      <c r="A97" s="9"/>
      <c r="B97" s="33" t="s">
        <v>97</v>
      </c>
      <c r="C97" s="36" t="s">
        <v>8</v>
      </c>
      <c r="D97" s="13">
        <v>0.01</v>
      </c>
      <c r="E97" s="52" t="s">
        <v>79</v>
      </c>
    </row>
    <row r="98" spans="1:5" x14ac:dyDescent="0.25">
      <c r="A98" s="9"/>
      <c r="B98" s="33" t="s">
        <v>23</v>
      </c>
      <c r="C98" s="36" t="s">
        <v>4</v>
      </c>
      <c r="D98" s="13">
        <v>0.59</v>
      </c>
      <c r="E98" s="52" t="s">
        <v>79</v>
      </c>
    </row>
    <row r="99" spans="1:5" x14ac:dyDescent="0.25">
      <c r="A99" s="9"/>
      <c r="B99" s="42" t="s">
        <v>110</v>
      </c>
      <c r="C99" s="36"/>
      <c r="D99" s="13"/>
      <c r="E99" s="49"/>
    </row>
    <row r="100" spans="1:5" x14ac:dyDescent="0.25">
      <c r="A100" s="16" t="s">
        <v>57</v>
      </c>
      <c r="B100" s="7" t="s">
        <v>46</v>
      </c>
      <c r="C100" s="12" t="s">
        <v>19</v>
      </c>
      <c r="D100" s="13">
        <v>26.07</v>
      </c>
      <c r="E100" s="52" t="s">
        <v>79</v>
      </c>
    </row>
    <row r="101" spans="1:5" ht="45" x14ac:dyDescent="0.25">
      <c r="A101" s="16" t="s">
        <v>58</v>
      </c>
      <c r="B101" s="31" t="s">
        <v>74</v>
      </c>
      <c r="C101" s="12" t="s">
        <v>8</v>
      </c>
      <c r="D101" s="13">
        <f>D102/1.15</f>
        <v>11.486956521739131</v>
      </c>
      <c r="E101" s="50"/>
    </row>
    <row r="102" spans="1:5" x14ac:dyDescent="0.25">
      <c r="A102" s="16"/>
      <c r="B102" s="44" t="s">
        <v>112</v>
      </c>
      <c r="C102" s="39" t="s">
        <v>8</v>
      </c>
      <c r="D102" s="38">
        <v>13.21</v>
      </c>
      <c r="E102" s="52" t="s">
        <v>79</v>
      </c>
    </row>
    <row r="103" spans="1:5" x14ac:dyDescent="0.25">
      <c r="A103" s="16"/>
      <c r="B103" s="43" t="s">
        <v>111</v>
      </c>
      <c r="C103" s="12"/>
      <c r="D103" s="13"/>
      <c r="E103" s="50"/>
    </row>
    <row r="104" spans="1:5" ht="30" x14ac:dyDescent="0.25">
      <c r="A104" s="16" t="s">
        <v>59</v>
      </c>
      <c r="B104" s="31" t="s">
        <v>75</v>
      </c>
      <c r="C104" s="12" t="s">
        <v>8</v>
      </c>
      <c r="D104" s="13">
        <f>D105/1.15</f>
        <v>9.2521739130434799</v>
      </c>
      <c r="E104" s="50"/>
    </row>
    <row r="105" spans="1:5" x14ac:dyDescent="0.25">
      <c r="A105" s="16"/>
      <c r="B105" s="44" t="s">
        <v>112</v>
      </c>
      <c r="C105" s="12" t="s">
        <v>8</v>
      </c>
      <c r="D105" s="13">
        <v>10.64</v>
      </c>
      <c r="E105" s="52" t="s">
        <v>79</v>
      </c>
    </row>
    <row r="106" spans="1:5" x14ac:dyDescent="0.25">
      <c r="A106" s="16"/>
      <c r="B106" s="51" t="s">
        <v>113</v>
      </c>
      <c r="C106" s="12"/>
      <c r="D106" s="13"/>
      <c r="E106" s="52"/>
    </row>
    <row r="107" spans="1:5" x14ac:dyDescent="0.25">
      <c r="A107" s="55" t="s">
        <v>26</v>
      </c>
      <c r="B107" s="24" t="s">
        <v>117</v>
      </c>
      <c r="C107" s="4"/>
      <c r="D107" s="13"/>
      <c r="E107" s="53"/>
    </row>
    <row r="108" spans="1:5" x14ac:dyDescent="0.25">
      <c r="A108" s="16" t="s">
        <v>114</v>
      </c>
      <c r="B108" s="11" t="s">
        <v>71</v>
      </c>
      <c r="C108" s="6" t="s">
        <v>21</v>
      </c>
      <c r="D108" s="12">
        <v>3</v>
      </c>
      <c r="E108" s="52" t="s">
        <v>118</v>
      </c>
    </row>
    <row r="109" spans="1:5" ht="30" x14ac:dyDescent="0.25">
      <c r="A109" s="16" t="s">
        <v>115</v>
      </c>
      <c r="B109" s="25" t="s">
        <v>72</v>
      </c>
      <c r="C109" s="6" t="s">
        <v>21</v>
      </c>
      <c r="D109" s="12">
        <v>1</v>
      </c>
      <c r="E109" s="52" t="s">
        <v>79</v>
      </c>
    </row>
    <row r="110" spans="1:5" x14ac:dyDescent="0.25">
      <c r="A110" s="17"/>
      <c r="B110" s="18"/>
      <c r="C110" s="18"/>
      <c r="D110" s="17"/>
      <c r="E110" s="17"/>
    </row>
    <row r="111" spans="1:5" x14ac:dyDescent="0.25">
      <c r="A111" s="1"/>
      <c r="B111" s="18"/>
      <c r="C111" s="18"/>
      <c r="D111" s="17"/>
      <c r="E111" s="17"/>
    </row>
    <row r="112" spans="1:5" ht="15" customHeight="1" x14ac:dyDescent="0.25">
      <c r="A112" s="1"/>
      <c r="B112" s="26" t="s">
        <v>65</v>
      </c>
      <c r="C112" s="56"/>
      <c r="D112" s="58" t="s">
        <v>66</v>
      </c>
      <c r="E112" s="59"/>
    </row>
    <row r="113" spans="1:5" x14ac:dyDescent="0.25">
      <c r="A113" s="1"/>
      <c r="B113" s="26" t="s">
        <v>67</v>
      </c>
      <c r="C113" s="57"/>
      <c r="D113" s="59"/>
      <c r="E113" s="59"/>
    </row>
    <row r="114" spans="1:5" x14ac:dyDescent="0.25">
      <c r="A114" s="1"/>
      <c r="B114" s="27"/>
      <c r="C114" s="23"/>
      <c r="D114" s="28"/>
      <c r="E114" s="28"/>
    </row>
    <row r="115" spans="1:5" ht="15" customHeight="1" x14ac:dyDescent="0.25">
      <c r="A115" s="1"/>
      <c r="B115" s="26" t="s">
        <v>68</v>
      </c>
      <c r="C115" s="60"/>
      <c r="D115" s="58" t="s">
        <v>69</v>
      </c>
      <c r="E115" s="59"/>
    </row>
    <row r="116" spans="1:5" x14ac:dyDescent="0.25">
      <c r="A116" s="1"/>
      <c r="B116" s="26" t="s">
        <v>67</v>
      </c>
      <c r="C116" s="61"/>
      <c r="D116" s="59"/>
      <c r="E116" s="59"/>
    </row>
    <row r="117" spans="1:5" x14ac:dyDescent="0.25">
      <c r="A117" s="1"/>
      <c r="B117" s="17"/>
      <c r="C117" s="17"/>
      <c r="D117" s="17"/>
      <c r="E117" s="17"/>
    </row>
    <row r="118" spans="1:5" x14ac:dyDescent="0.25">
      <c r="A118" s="1"/>
      <c r="B118" s="17"/>
      <c r="C118" s="17"/>
      <c r="D118" s="17"/>
      <c r="E118" s="17"/>
    </row>
    <row r="119" spans="1:5" x14ac:dyDescent="0.25">
      <c r="A119" s="1"/>
      <c r="B119" s="17"/>
      <c r="C119" s="17"/>
      <c r="D119" s="17"/>
      <c r="E119" s="17"/>
    </row>
    <row r="120" spans="1:5" x14ac:dyDescent="0.25">
      <c r="A120" s="1"/>
      <c r="B120" s="17"/>
      <c r="C120" s="17"/>
      <c r="D120" s="17"/>
      <c r="E120" s="17"/>
    </row>
    <row r="121" spans="1:5" x14ac:dyDescent="0.25">
      <c r="A121" s="1"/>
      <c r="B121" s="17"/>
      <c r="C121" s="17"/>
      <c r="D121" s="17"/>
      <c r="E121" s="17"/>
    </row>
    <row r="122" spans="1:5" x14ac:dyDescent="0.25">
      <c r="A122" s="1"/>
      <c r="B122" s="17"/>
      <c r="C122" s="17"/>
      <c r="D122" s="17"/>
      <c r="E122" s="17"/>
    </row>
    <row r="123" spans="1:5" x14ac:dyDescent="0.25">
      <c r="A123" s="1"/>
      <c r="B123" s="17"/>
      <c r="C123" s="17"/>
      <c r="D123" s="17"/>
      <c r="E123" s="17"/>
    </row>
    <row r="124" spans="1:5" x14ac:dyDescent="0.25">
      <c r="A124" s="1"/>
      <c r="B124" s="17"/>
      <c r="C124" s="17"/>
      <c r="D124" s="17"/>
      <c r="E124" s="17"/>
    </row>
    <row r="125" spans="1:5" x14ac:dyDescent="0.25">
      <c r="A125" s="1"/>
      <c r="B125" s="17"/>
      <c r="C125" s="17"/>
      <c r="D125" s="17"/>
      <c r="E125" s="17"/>
    </row>
    <row r="126" spans="1:5" x14ac:dyDescent="0.25">
      <c r="A126" s="1"/>
      <c r="B126" s="17"/>
      <c r="C126" s="17"/>
      <c r="D126" s="17"/>
      <c r="E126" s="17"/>
    </row>
    <row r="127" spans="1:5" x14ac:dyDescent="0.25">
      <c r="A127" s="1"/>
      <c r="B127" s="17"/>
      <c r="C127" s="17"/>
      <c r="D127" s="17"/>
      <c r="E127" s="17"/>
    </row>
    <row r="128" spans="1:5" x14ac:dyDescent="0.25">
      <c r="A128" s="1"/>
      <c r="B128" s="17"/>
      <c r="C128" s="17"/>
      <c r="D128" s="17"/>
      <c r="E128" s="17"/>
    </row>
    <row r="129" spans="1:5" x14ac:dyDescent="0.25">
      <c r="A129" s="1"/>
      <c r="B129" s="17"/>
      <c r="C129" s="17"/>
      <c r="D129" s="17"/>
      <c r="E129" s="17"/>
    </row>
    <row r="130" spans="1:5" x14ac:dyDescent="0.25">
      <c r="A130" s="1"/>
      <c r="B130" s="17"/>
      <c r="C130" s="17"/>
      <c r="D130" s="17"/>
      <c r="E130" s="17"/>
    </row>
    <row r="131" spans="1:5" x14ac:dyDescent="0.25">
      <c r="A131" s="1"/>
      <c r="B131" s="17"/>
      <c r="C131" s="17"/>
      <c r="D131" s="17"/>
      <c r="E131" s="17"/>
    </row>
    <row r="132" spans="1:5" x14ac:dyDescent="0.25">
      <c r="A132" s="1"/>
      <c r="B132" s="17"/>
      <c r="C132" s="17"/>
      <c r="D132" s="17"/>
      <c r="E132" s="17"/>
    </row>
    <row r="133" spans="1:5" x14ac:dyDescent="0.25">
      <c r="A133" s="1"/>
      <c r="B133" s="17"/>
      <c r="C133" s="17"/>
      <c r="D133" s="17"/>
      <c r="E133" s="17"/>
    </row>
    <row r="134" spans="1:5" x14ac:dyDescent="0.25">
      <c r="A134" s="1"/>
      <c r="B134" s="17"/>
      <c r="C134" s="17"/>
      <c r="D134" s="17"/>
      <c r="E134" s="17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</sheetData>
  <mergeCells count="10">
    <mergeCell ref="C112:C113"/>
    <mergeCell ref="D112:E113"/>
    <mergeCell ref="C115:C116"/>
    <mergeCell ref="D115:E116"/>
    <mergeCell ref="D1:E1"/>
    <mergeCell ref="A3:E3"/>
    <mergeCell ref="A4:E4"/>
    <mergeCell ref="A5:E5"/>
    <mergeCell ref="B8:E8"/>
    <mergeCell ref="B44:E4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секц.2</vt:lpstr>
      <vt:lpstr>секц.2!Область_печати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Ушакова Наталья Витальевна</cp:lastModifiedBy>
  <cp:lastPrinted>2025-01-20T07:46:44Z</cp:lastPrinted>
  <dcterms:created xsi:type="dcterms:W3CDTF">2024-11-18T12:52:32Z</dcterms:created>
  <dcterms:modified xsi:type="dcterms:W3CDTF">2025-01-22T10:55:35Z</dcterms:modified>
</cp:coreProperties>
</file>